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11. Ноябрь\МСП_НР_Поставка запчастей для СХД\Закупочная\"/>
    </mc:Choice>
  </mc:AlternateContent>
  <xr:revisionPtr revIDLastSave="0" documentId="13_ncr:1_{9F0A7E51-43BC-462B-89E4-3B996087EF28}" xr6:coauthVersionLast="36" xr6:coauthVersionMax="36" xr10:uidLastSave="{00000000-0000-0000-0000-000000000000}"/>
  <bookViews>
    <workbookView xWindow="0" yWindow="0" windowWidth="16380" windowHeight="8190" xr2:uid="{00000000-000D-0000-FFFF-FFFF00000000}"/>
  </bookViews>
  <sheets>
    <sheet name="Лот 1" sheetId="1" r:id="rId1"/>
  </sheets>
  <definedNames>
    <definedName name="Print_Area_1">'Лот 1'!$A$1:$G$40</definedName>
  </definedNames>
  <calcPr calcId="191029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9" i="1"/>
  <c r="F35" i="1" l="1"/>
  <c r="F36" i="1" l="1"/>
  <c r="B37" i="1" s="1"/>
</calcChain>
</file>

<file path=xl/sharedStrings.xml><?xml version="1.0" encoding="utf-8"?>
<sst xmlns="http://schemas.openxmlformats.org/spreadsheetml/2006/main" count="67" uniqueCount="67">
  <si>
    <t>№ п.п</t>
  </si>
  <si>
    <t>Наименование оборудования</t>
  </si>
  <si>
    <t>Адрес доставки</t>
  </si>
  <si>
    <t>Транспортировка товара</t>
  </si>
  <si>
    <t>Контактное лицо</t>
  </si>
  <si>
    <t>Руководитель группы отдела технической инфраструктуры ИТ 
Хасанов Марат Рашитович., тел. +7 (347) 221-56-40</t>
  </si>
  <si>
    <t>Part Number</t>
  </si>
  <si>
    <t>Спецификация</t>
  </si>
  <si>
    <t>Цена за единицу измерения с НДС 20 %, рубли РФ</t>
  </si>
  <si>
    <t>Диск жесткий  3,5" 2TB 7.2K, SATA 6Gbps, 512n</t>
  </si>
  <si>
    <t xml:space="preserve">Жесткий диск 2.5" 300 Gb SAS 10K 12Gb/s HPE </t>
  </si>
  <si>
    <t xml:space="preserve">Жесткий диск 3.5" 300GB 10K RPM  Ultra320 SCSI HP </t>
  </si>
  <si>
    <t xml:space="preserve">Жесткий диск 2.5" 300GB SAS 6G 10K-RPM SFF SC ENT HP </t>
  </si>
  <si>
    <t xml:space="preserve">Жесткий диск 2.5'' 72GB 10K  DP SAS 3GB/S HP </t>
  </si>
  <si>
    <t xml:space="preserve">Жесткий диск 3.5" 146GB 3G SAS 15K rpm LFF HP </t>
  </si>
  <si>
    <t xml:space="preserve">Жесткий диск 3.5" 600GB 15K SAS EMC p/n </t>
  </si>
  <si>
    <t xml:space="preserve">Жесткий диск 3.5" 2TB 7,2K SAS EMC p/n </t>
  </si>
  <si>
    <t xml:space="preserve">Жесткий диск 3.5" 200GB FLASH EMC p/n </t>
  </si>
  <si>
    <t xml:space="preserve">Жесткий диск 3.5" 1TB 7,2K SATA2 EMC p/n </t>
  </si>
  <si>
    <t xml:space="preserve">Жесткий диск 3.5" 450GB 15K 2/4Gb EMC p/n </t>
  </si>
  <si>
    <t xml:space="preserve">Аккумулятор CSB GP 1272 F2 (28W)  </t>
  </si>
  <si>
    <t>Блок резервного питания EMC VNX 1200W</t>
  </si>
  <si>
    <t xml:space="preserve">Жесткий диск 2.5" 1.8TB 10K SAS HUAWEI </t>
  </si>
  <si>
    <t>Жёсткий диск 4TB SAS Hard drive - 7,200 RPM, 3.5-inch LFF, 6 Gb/s transfer rate, 3PAR drive model HMRP4000S5xnN7.2</t>
  </si>
  <si>
    <t>Жёсткий диск HP 3Par 600Gb 10K 2,5” SAS</t>
  </si>
  <si>
    <t>Жёсткий диск HP 3Par 1.92Tb SSD 2,5”</t>
  </si>
  <si>
    <t>400-ATKJt</t>
  </si>
  <si>
    <t>872735-001</t>
  </si>
  <si>
    <t>404701-001</t>
  </si>
  <si>
    <t>653955-001</t>
  </si>
  <si>
    <t>389346-001</t>
  </si>
  <si>
    <t>376595-001</t>
  </si>
  <si>
    <t>-</t>
  </si>
  <si>
    <t>511777-001</t>
  </si>
  <si>
    <t>393527-001</t>
  </si>
  <si>
    <t>403781-001</t>
  </si>
  <si>
    <t>653954-001</t>
  </si>
  <si>
    <t>785410-001</t>
  </si>
  <si>
    <t>078-000-085</t>
  </si>
  <si>
    <t>02350GDA</t>
  </si>
  <si>
    <t>743183-001</t>
  </si>
  <si>
    <t>727398-001</t>
  </si>
  <si>
    <t>778180-001</t>
  </si>
  <si>
    <t>Жёсткий диск Hitachi AMS 2100 450Gb 15K 3,5” SAS</t>
  </si>
  <si>
    <t xml:space="preserve">3276138-C </t>
  </si>
  <si>
    <t>Жёсткий диск Hitachi AMS 2100 1Tb 7,2K 3,5” SAS</t>
  </si>
  <si>
    <t xml:space="preserve">3276139-C </t>
  </si>
  <si>
    <t>Жёсткий диск Hitachi AMS 2300 600Gb 15K 3,5” SAS</t>
  </si>
  <si>
    <t xml:space="preserve">3276138-D </t>
  </si>
  <si>
    <t>Жёсткий диск Hitachi AMS 2300 2Tb 7,2K 3,5” SAS</t>
  </si>
  <si>
    <t xml:space="preserve">3276139-D </t>
  </si>
  <si>
    <t>Республика Башкортостан,  
г. Уфа, ул. Ленина д.30  
ПАО "Башинформсвязь</t>
  </si>
  <si>
    <t xml:space="preserve">Жесткий диск HDD 1TB 6G SAS 7.2K rpm SFF 2.5" </t>
  </si>
  <si>
    <t xml:space="preserve">Жесткий диск HDD 300GB 12G SAS 10K rpm SFF 2.5" </t>
  </si>
  <si>
    <t xml:space="preserve">Блок питания HSTNS-PL14 460W </t>
  </si>
  <si>
    <t xml:space="preserve">Блок питания DPS-700GB A 900W </t>
  </si>
  <si>
    <t>Блок питания DPS-800GB 1000W</t>
  </si>
  <si>
    <t>Сумма с  НДС 20 %, рубли РФ</t>
  </si>
  <si>
    <t>потавки запасных частей для ремонта систем хранения данных</t>
  </si>
  <si>
    <t>Итого:</t>
  </si>
  <si>
    <t>В т.ч. НДС 20%</t>
  </si>
  <si>
    <t>Кол-во, шт</t>
  </si>
  <si>
    <t>Доставка оборудования до склада Заказчика за счет Поставщика.</t>
  </si>
  <si>
    <t>Срок гарантии</t>
  </si>
  <si>
    <t>не менее 12 месяцев</t>
  </si>
  <si>
    <t>Срок проставки: не позднее  28.12.2020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</si>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</sst>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12" fillId="0" borderId="0" xfId="0" applyFont="1" applyBorder="1"/>
    <xf numFmtId="0" fontId="12" fillId="0" borderId="0" xfId="0" applyFont="1"/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2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4" fillId="0" borderId="0" xfId="0" applyFont="1"/>
    <xf numFmtId="3" fontId="7" fillId="0" borderId="0" xfId="0" applyNumberFormat="1" applyFont="1" applyBorder="1" applyAlignment="1">
      <alignment wrapText="1"/>
    </xf>
    <xf numFmtId="1" fontId="8" fillId="0" borderId="8" xfId="0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 shrinkToFit="1"/>
    </xf>
    <xf numFmtId="0" fontId="8" fillId="0" borderId="5" xfId="1" applyFont="1" applyBorder="1" applyAlignment="1">
      <alignment horizontal="center" vertical="center" wrapText="1" shrinkToFit="1"/>
    </xf>
    <xf numFmtId="1" fontId="5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15" fillId="0" borderId="0" xfId="0" applyFont="1" applyBorder="1" applyAlignment="1"/>
    <xf numFmtId="2" fontId="16" fillId="0" borderId="6" xfId="0" applyNumberFormat="1" applyFont="1" applyBorder="1" applyAlignment="1">
      <alignment horizontal="right" vertical="center"/>
    </xf>
    <xf numFmtId="4" fontId="10" fillId="0" borderId="6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42"/>
  <sheetViews>
    <sheetView tabSelected="1" zoomScale="70" zoomScaleNormal="70" workbookViewId="0">
      <selection activeCell="B3" sqref="B3:C3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8.85546875" style="2"/>
    <col min="5" max="5" width="23.7109375" style="3" customWidth="1"/>
    <col min="6" max="6" width="20.42578125" style="3" customWidth="1"/>
    <col min="7" max="7" width="36.7109375" style="4"/>
    <col min="8" max="8" width="16.85546875" style="5"/>
    <col min="9" max="9" width="18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0" customFormat="1" ht="18.75" x14ac:dyDescent="0.3">
      <c r="A1" s="7"/>
      <c r="B1" s="68" t="s">
        <v>66</v>
      </c>
      <c r="C1" s="2"/>
      <c r="D1" s="2"/>
      <c r="E1" s="8"/>
      <c r="F1" s="8"/>
      <c r="G1" s="44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024" s="10" customFormat="1" ht="18.75" x14ac:dyDescent="0.3">
      <c r="A2" s="7"/>
      <c r="B2" s="68"/>
      <c r="C2" s="2"/>
      <c r="D2" s="2"/>
      <c r="E2" s="8"/>
      <c r="F2" s="8"/>
      <c r="G2" s="44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024" ht="18.75" x14ac:dyDescent="0.3">
      <c r="A3" s="7"/>
      <c r="B3" s="51" t="s">
        <v>7</v>
      </c>
      <c r="C3" s="51"/>
      <c r="D3" s="45"/>
      <c r="E3" s="8"/>
      <c r="F3" s="8"/>
      <c r="G3" s="11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2.5" customHeight="1" x14ac:dyDescent="0.3">
      <c r="A4" s="7"/>
      <c r="B4" s="51" t="s">
        <v>58</v>
      </c>
      <c r="C4" s="51"/>
      <c r="D4" s="45"/>
      <c r="E4" s="12"/>
      <c r="F4" s="12"/>
      <c r="G4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7.25" customHeight="1" thickBot="1" x14ac:dyDescent="0.35">
      <c r="A5" s="13"/>
      <c r="B5" s="14"/>
      <c r="C5" s="14"/>
      <c r="D5" s="14"/>
      <c r="E5" s="15"/>
      <c r="F5" s="15"/>
      <c r="G5" s="16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18" customFormat="1" ht="54.75" customHeight="1" thickBot="1" x14ac:dyDescent="0.3">
      <c r="A6" s="52" t="s">
        <v>0</v>
      </c>
      <c r="B6" s="53" t="s">
        <v>1</v>
      </c>
      <c r="C6" s="54" t="s">
        <v>6</v>
      </c>
      <c r="D6" s="61" t="s">
        <v>61</v>
      </c>
      <c r="E6" s="58" t="s">
        <v>8</v>
      </c>
      <c r="F6" s="63" t="s">
        <v>57</v>
      </c>
      <c r="G6" s="58" t="s">
        <v>2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024" ht="42.75" customHeight="1" x14ac:dyDescent="0.25">
      <c r="A7" s="52"/>
      <c r="B7" s="53"/>
      <c r="C7" s="54"/>
      <c r="D7" s="62"/>
      <c r="E7" s="58"/>
      <c r="F7" s="63"/>
      <c r="G7" s="58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s="24" customFormat="1" ht="24" customHeight="1" x14ac:dyDescent="0.25">
      <c r="A8" s="19">
        <v>1</v>
      </c>
      <c r="B8" s="20">
        <v>2</v>
      </c>
      <c r="C8" s="21">
        <v>3</v>
      </c>
      <c r="D8" s="21"/>
      <c r="E8" s="22">
        <v>5</v>
      </c>
      <c r="F8" s="22"/>
      <c r="G8" s="22">
        <v>7</v>
      </c>
      <c r="H8" s="17"/>
      <c r="I8" s="17"/>
      <c r="J8" s="17"/>
      <c r="K8" s="23"/>
      <c r="L8" s="23"/>
      <c r="M8" s="23"/>
      <c r="N8" s="23"/>
      <c r="O8" s="23"/>
      <c r="P8" s="23"/>
      <c r="Q8" s="23"/>
      <c r="R8" s="23"/>
    </row>
    <row r="9" spans="1:1024" s="28" customFormat="1" ht="30" customHeight="1" x14ac:dyDescent="0.25">
      <c r="A9" s="41">
        <v>1</v>
      </c>
      <c r="B9" s="42" t="s">
        <v>9</v>
      </c>
      <c r="C9" s="43" t="s">
        <v>26</v>
      </c>
      <c r="D9" s="43">
        <v>1</v>
      </c>
      <c r="E9" s="26">
        <v>16697</v>
      </c>
      <c r="F9" s="26">
        <f>E9*D9</f>
        <v>16697</v>
      </c>
      <c r="G9" s="59" t="s">
        <v>51</v>
      </c>
      <c r="H9" s="17"/>
      <c r="I9" s="48"/>
      <c r="J9" s="17"/>
      <c r="K9" s="27"/>
      <c r="L9" s="27"/>
      <c r="M9" s="27"/>
      <c r="N9" s="27"/>
      <c r="O9" s="27"/>
      <c r="P9" s="27"/>
      <c r="Q9" s="27"/>
      <c r="R9" s="27"/>
    </row>
    <row r="10" spans="1:1024" s="28" customFormat="1" ht="30" customHeight="1" x14ac:dyDescent="0.25">
      <c r="A10" s="25">
        <v>2</v>
      </c>
      <c r="B10" s="42" t="s">
        <v>10</v>
      </c>
      <c r="C10" s="43" t="s">
        <v>27</v>
      </c>
      <c r="D10" s="43">
        <v>3</v>
      </c>
      <c r="E10" s="26">
        <v>12094.33</v>
      </c>
      <c r="F10" s="26">
        <f t="shared" ref="F10:F34" si="0">E10*D10</f>
        <v>36282.99</v>
      </c>
      <c r="G10" s="59"/>
      <c r="H10" s="17"/>
      <c r="I10" s="48"/>
      <c r="J10" s="17"/>
      <c r="K10" s="27"/>
      <c r="L10" s="27"/>
      <c r="M10" s="27"/>
      <c r="N10" s="27"/>
      <c r="O10" s="27"/>
      <c r="P10" s="27"/>
      <c r="Q10" s="27"/>
      <c r="R10" s="27"/>
    </row>
    <row r="11" spans="1:1024" s="28" customFormat="1" ht="30" customHeight="1" x14ac:dyDescent="0.25">
      <c r="A11" s="41">
        <v>3</v>
      </c>
      <c r="B11" s="42" t="s">
        <v>11</v>
      </c>
      <c r="C11" s="43" t="s">
        <v>28</v>
      </c>
      <c r="D11" s="43">
        <v>2</v>
      </c>
      <c r="E11" s="26">
        <v>12934.67</v>
      </c>
      <c r="F11" s="26">
        <f t="shared" si="0"/>
        <v>25869.34</v>
      </c>
      <c r="G11" s="59"/>
      <c r="H11" s="17"/>
      <c r="I11" s="48"/>
      <c r="J11" s="17"/>
      <c r="K11" s="27"/>
      <c r="L11" s="27"/>
      <c r="M11" s="27"/>
      <c r="N11" s="27"/>
      <c r="O11" s="27"/>
      <c r="P11" s="27"/>
      <c r="Q11" s="27"/>
      <c r="R11" s="27"/>
    </row>
    <row r="12" spans="1:1024" s="28" customFormat="1" ht="30" customHeight="1" x14ac:dyDescent="0.25">
      <c r="A12" s="25">
        <v>4</v>
      </c>
      <c r="B12" s="42" t="s">
        <v>12</v>
      </c>
      <c r="C12" s="43" t="s">
        <v>29</v>
      </c>
      <c r="D12" s="43">
        <v>3</v>
      </c>
      <c r="E12" s="26">
        <v>8096.33</v>
      </c>
      <c r="F12" s="26">
        <f t="shared" si="0"/>
        <v>24288.989999999998</v>
      </c>
      <c r="G12" s="59"/>
      <c r="H12" s="17"/>
      <c r="I12" s="48"/>
      <c r="J12" s="17"/>
      <c r="K12" s="27"/>
      <c r="L12" s="27"/>
      <c r="M12" s="27"/>
      <c r="N12" s="27"/>
      <c r="O12" s="27"/>
      <c r="P12" s="27"/>
      <c r="Q12" s="27"/>
      <c r="R12" s="27"/>
    </row>
    <row r="13" spans="1:1024" s="28" customFormat="1" ht="30" customHeight="1" x14ac:dyDescent="0.25">
      <c r="A13" s="41">
        <v>5</v>
      </c>
      <c r="B13" s="42" t="s">
        <v>13</v>
      </c>
      <c r="C13" s="43" t="s">
        <v>30</v>
      </c>
      <c r="D13" s="43">
        <v>2</v>
      </c>
      <c r="E13" s="26">
        <v>10048.33</v>
      </c>
      <c r="F13" s="26">
        <f t="shared" si="0"/>
        <v>20096.66</v>
      </c>
      <c r="G13" s="59"/>
      <c r="H13" s="17"/>
      <c r="I13" s="48"/>
      <c r="J13" s="17"/>
      <c r="K13" s="27"/>
      <c r="L13" s="27"/>
      <c r="M13" s="27"/>
      <c r="N13" s="27"/>
      <c r="O13" s="27"/>
      <c r="P13" s="27"/>
      <c r="Q13" s="27"/>
      <c r="R13" s="27"/>
    </row>
    <row r="14" spans="1:1024" s="28" customFormat="1" ht="30" customHeight="1" x14ac:dyDescent="0.25">
      <c r="A14" s="25">
        <v>6</v>
      </c>
      <c r="B14" s="42" t="s">
        <v>14</v>
      </c>
      <c r="C14" s="43" t="s">
        <v>31</v>
      </c>
      <c r="D14" s="43">
        <v>2</v>
      </c>
      <c r="E14" s="26">
        <v>11764.67</v>
      </c>
      <c r="F14" s="26">
        <f t="shared" si="0"/>
        <v>23529.34</v>
      </c>
      <c r="G14" s="59"/>
      <c r="H14" s="17"/>
      <c r="I14" s="48"/>
      <c r="J14" s="17"/>
      <c r="K14" s="27"/>
      <c r="L14" s="27"/>
      <c r="M14" s="27"/>
      <c r="N14" s="27"/>
      <c r="O14" s="27"/>
      <c r="P14" s="27"/>
      <c r="Q14" s="27"/>
      <c r="R14" s="27"/>
    </row>
    <row r="15" spans="1:1024" s="28" customFormat="1" ht="30" customHeight="1" x14ac:dyDescent="0.25">
      <c r="A15" s="41">
        <v>7</v>
      </c>
      <c r="B15" s="42" t="s">
        <v>15</v>
      </c>
      <c r="C15" s="43">
        <v>5049274</v>
      </c>
      <c r="D15" s="43">
        <v>4</v>
      </c>
      <c r="E15" s="26">
        <v>19491.669999999998</v>
      </c>
      <c r="F15" s="26">
        <f t="shared" si="0"/>
        <v>77966.679999999993</v>
      </c>
      <c r="G15" s="59"/>
      <c r="H15" s="17"/>
      <c r="I15" s="48"/>
      <c r="J15" s="17"/>
      <c r="K15" s="27"/>
      <c r="L15" s="27"/>
      <c r="M15" s="27"/>
      <c r="N15" s="27"/>
      <c r="O15" s="27"/>
      <c r="P15" s="27"/>
      <c r="Q15" s="27"/>
      <c r="R15" s="27"/>
    </row>
    <row r="16" spans="1:1024" s="28" customFormat="1" ht="30" customHeight="1" x14ac:dyDescent="0.25">
      <c r="A16" s="25">
        <v>8</v>
      </c>
      <c r="B16" s="42" t="s">
        <v>16</v>
      </c>
      <c r="C16" s="43">
        <v>5049449</v>
      </c>
      <c r="D16" s="43">
        <v>2</v>
      </c>
      <c r="E16" s="26">
        <v>12317.33</v>
      </c>
      <c r="F16" s="26">
        <f t="shared" si="0"/>
        <v>24634.66</v>
      </c>
      <c r="G16" s="59"/>
      <c r="H16" s="17"/>
      <c r="I16" s="48"/>
      <c r="J16" s="17"/>
      <c r="K16" s="27"/>
      <c r="L16" s="27"/>
      <c r="M16" s="27"/>
      <c r="N16" s="27"/>
      <c r="O16" s="27"/>
      <c r="P16" s="27"/>
      <c r="Q16" s="27"/>
      <c r="R16" s="27"/>
    </row>
    <row r="17" spans="1:18" s="28" customFormat="1" ht="30" customHeight="1" x14ac:dyDescent="0.25">
      <c r="A17" s="41">
        <v>9</v>
      </c>
      <c r="B17" s="42" t="s">
        <v>17</v>
      </c>
      <c r="C17" s="43">
        <v>5049185</v>
      </c>
      <c r="D17" s="43">
        <v>2</v>
      </c>
      <c r="E17" s="26">
        <v>24580</v>
      </c>
      <c r="F17" s="26">
        <f t="shared" si="0"/>
        <v>49160</v>
      </c>
      <c r="G17" s="59"/>
      <c r="H17" s="17"/>
      <c r="I17" s="48"/>
      <c r="J17" s="17"/>
      <c r="K17" s="27"/>
      <c r="L17" s="27"/>
      <c r="M17" s="27"/>
      <c r="N17" s="27"/>
      <c r="O17" s="27"/>
      <c r="P17" s="27"/>
      <c r="Q17" s="27"/>
      <c r="R17" s="27"/>
    </row>
    <row r="18" spans="1:18" s="28" customFormat="1" ht="30" customHeight="1" x14ac:dyDescent="0.25">
      <c r="A18" s="25">
        <v>10</v>
      </c>
      <c r="B18" s="42" t="s">
        <v>18</v>
      </c>
      <c r="C18" s="43">
        <v>5049542</v>
      </c>
      <c r="D18" s="43">
        <v>2</v>
      </c>
      <c r="E18" s="26">
        <v>20780</v>
      </c>
      <c r="F18" s="26">
        <f t="shared" si="0"/>
        <v>41560</v>
      </c>
      <c r="G18" s="59"/>
      <c r="H18" s="17"/>
      <c r="I18" s="48"/>
      <c r="J18" s="17"/>
      <c r="K18" s="27"/>
      <c r="L18" s="27"/>
      <c r="M18" s="27"/>
      <c r="N18" s="27"/>
      <c r="O18" s="27"/>
      <c r="P18" s="27"/>
      <c r="Q18" s="27"/>
      <c r="R18" s="27"/>
    </row>
    <row r="19" spans="1:18" s="28" customFormat="1" ht="30" customHeight="1" x14ac:dyDescent="0.25">
      <c r="A19" s="41">
        <v>11</v>
      </c>
      <c r="B19" s="42" t="s">
        <v>19</v>
      </c>
      <c r="C19" s="43">
        <v>5049032</v>
      </c>
      <c r="D19" s="43">
        <v>5</v>
      </c>
      <c r="E19" s="26">
        <v>19727</v>
      </c>
      <c r="F19" s="26">
        <f t="shared" si="0"/>
        <v>98635</v>
      </c>
      <c r="G19" s="59"/>
      <c r="H19" s="17"/>
      <c r="I19" s="48"/>
      <c r="J19" s="17"/>
      <c r="K19" s="27"/>
      <c r="L19" s="27"/>
      <c r="M19" s="27"/>
      <c r="N19" s="27"/>
      <c r="O19" s="27"/>
      <c r="P19" s="27"/>
      <c r="Q19" s="27"/>
      <c r="R19" s="27"/>
    </row>
    <row r="20" spans="1:18" s="28" customFormat="1" ht="30" customHeight="1" x14ac:dyDescent="0.25">
      <c r="A20" s="25">
        <v>12</v>
      </c>
      <c r="B20" s="42" t="s">
        <v>20</v>
      </c>
      <c r="C20" s="43" t="s">
        <v>32</v>
      </c>
      <c r="D20" s="43">
        <v>3</v>
      </c>
      <c r="E20" s="26">
        <v>1356</v>
      </c>
      <c r="F20" s="26">
        <f t="shared" si="0"/>
        <v>4068</v>
      </c>
      <c r="G20" s="59"/>
      <c r="H20" s="17"/>
      <c r="I20" s="48"/>
      <c r="J20" s="17"/>
      <c r="K20" s="27"/>
      <c r="L20" s="27"/>
      <c r="M20" s="27"/>
      <c r="N20" s="27"/>
      <c r="O20" s="27"/>
      <c r="P20" s="27"/>
      <c r="Q20" s="27"/>
      <c r="R20" s="27"/>
    </row>
    <row r="21" spans="1:18" s="28" customFormat="1" ht="30" customHeight="1" x14ac:dyDescent="0.25">
      <c r="A21" s="41">
        <v>13</v>
      </c>
      <c r="B21" s="42" t="s">
        <v>54</v>
      </c>
      <c r="C21" s="43" t="s">
        <v>33</v>
      </c>
      <c r="D21" s="43">
        <v>4</v>
      </c>
      <c r="E21" s="26">
        <v>8175</v>
      </c>
      <c r="F21" s="26">
        <f t="shared" si="0"/>
        <v>32700</v>
      </c>
      <c r="G21" s="59"/>
      <c r="H21" s="17"/>
      <c r="I21" s="48"/>
      <c r="J21" s="17"/>
      <c r="K21" s="27"/>
      <c r="L21" s="27"/>
      <c r="M21" s="27"/>
      <c r="N21" s="27"/>
      <c r="O21" s="27"/>
      <c r="P21" s="27"/>
      <c r="Q21" s="27"/>
      <c r="R21" s="27"/>
    </row>
    <row r="22" spans="1:18" s="28" customFormat="1" ht="30" customHeight="1" x14ac:dyDescent="0.25">
      <c r="A22" s="25">
        <v>14</v>
      </c>
      <c r="B22" s="42" t="s">
        <v>55</v>
      </c>
      <c r="C22" s="43" t="s">
        <v>34</v>
      </c>
      <c r="D22" s="43">
        <v>3</v>
      </c>
      <c r="E22" s="26">
        <v>7901</v>
      </c>
      <c r="F22" s="26">
        <f t="shared" si="0"/>
        <v>23703</v>
      </c>
      <c r="G22" s="59"/>
      <c r="H22" s="17"/>
      <c r="I22" s="48"/>
      <c r="J22" s="17"/>
      <c r="K22" s="27"/>
      <c r="L22" s="27"/>
      <c r="M22" s="27"/>
      <c r="N22" s="27"/>
      <c r="O22" s="27"/>
      <c r="P22" s="27"/>
      <c r="Q22" s="27"/>
      <c r="R22" s="27"/>
    </row>
    <row r="23" spans="1:18" s="28" customFormat="1" ht="30" customHeight="1" x14ac:dyDescent="0.25">
      <c r="A23" s="41">
        <v>15</v>
      </c>
      <c r="B23" s="42" t="s">
        <v>56</v>
      </c>
      <c r="C23" s="43" t="s">
        <v>35</v>
      </c>
      <c r="D23" s="43">
        <v>5</v>
      </c>
      <c r="E23" s="26">
        <v>14620</v>
      </c>
      <c r="F23" s="26">
        <f t="shared" si="0"/>
        <v>73100</v>
      </c>
      <c r="G23" s="59"/>
      <c r="H23" s="17"/>
      <c r="I23" s="48"/>
      <c r="J23" s="17"/>
      <c r="K23" s="27"/>
      <c r="L23" s="27"/>
      <c r="M23" s="27"/>
      <c r="N23" s="27"/>
      <c r="O23" s="27"/>
      <c r="P23" s="27"/>
      <c r="Q23" s="27"/>
      <c r="R23" s="27"/>
    </row>
    <row r="24" spans="1:18" s="28" customFormat="1" ht="30" customHeight="1" x14ac:dyDescent="0.25">
      <c r="A24" s="25">
        <v>16</v>
      </c>
      <c r="B24" s="42" t="s">
        <v>52</v>
      </c>
      <c r="C24" s="43" t="s">
        <v>36</v>
      </c>
      <c r="D24" s="43">
        <v>3</v>
      </c>
      <c r="E24" s="26">
        <v>11936.67</v>
      </c>
      <c r="F24" s="26">
        <f t="shared" si="0"/>
        <v>35810.01</v>
      </c>
      <c r="G24" s="59"/>
      <c r="H24" s="17"/>
      <c r="I24" s="48"/>
      <c r="J24" s="17"/>
      <c r="K24" s="27"/>
      <c r="L24" s="27"/>
      <c r="M24" s="27"/>
      <c r="N24" s="27"/>
      <c r="O24" s="27"/>
      <c r="P24" s="27"/>
      <c r="Q24" s="27"/>
      <c r="R24" s="27"/>
    </row>
    <row r="25" spans="1:18" s="28" customFormat="1" ht="30" customHeight="1" x14ac:dyDescent="0.25">
      <c r="A25" s="41">
        <v>17</v>
      </c>
      <c r="B25" s="42" t="s">
        <v>53</v>
      </c>
      <c r="C25" s="43" t="s">
        <v>37</v>
      </c>
      <c r="D25" s="43">
        <v>3</v>
      </c>
      <c r="E25" s="26">
        <v>13377.33</v>
      </c>
      <c r="F25" s="26">
        <f t="shared" si="0"/>
        <v>40131.99</v>
      </c>
      <c r="G25" s="59"/>
      <c r="H25" s="17"/>
      <c r="I25" s="48"/>
      <c r="J25" s="17"/>
      <c r="K25" s="27"/>
      <c r="L25" s="27"/>
      <c r="M25" s="27"/>
      <c r="N25" s="27"/>
      <c r="O25" s="27"/>
      <c r="P25" s="27"/>
      <c r="Q25" s="27"/>
      <c r="R25" s="27"/>
    </row>
    <row r="26" spans="1:18" s="28" customFormat="1" ht="30" customHeight="1" x14ac:dyDescent="0.25">
      <c r="A26" s="25">
        <v>18</v>
      </c>
      <c r="B26" s="42" t="s">
        <v>21</v>
      </c>
      <c r="C26" s="43" t="s">
        <v>38</v>
      </c>
      <c r="D26" s="43">
        <v>1</v>
      </c>
      <c r="E26" s="26">
        <v>135128</v>
      </c>
      <c r="F26" s="26">
        <f t="shared" si="0"/>
        <v>135128</v>
      </c>
      <c r="G26" s="59"/>
      <c r="H26" s="17"/>
      <c r="I26" s="48"/>
      <c r="J26" s="17"/>
      <c r="K26" s="27"/>
      <c r="L26" s="27"/>
      <c r="M26" s="27"/>
      <c r="N26" s="27"/>
      <c r="O26" s="27"/>
      <c r="P26" s="27"/>
      <c r="Q26" s="27"/>
      <c r="R26" s="27"/>
    </row>
    <row r="27" spans="1:18" s="28" customFormat="1" ht="30" customHeight="1" x14ac:dyDescent="0.25">
      <c r="A27" s="41">
        <v>19</v>
      </c>
      <c r="B27" s="42" t="s">
        <v>22</v>
      </c>
      <c r="C27" s="43" t="s">
        <v>39</v>
      </c>
      <c r="D27" s="43">
        <v>1</v>
      </c>
      <c r="E27" s="26">
        <v>140672.32999999999</v>
      </c>
      <c r="F27" s="26">
        <f t="shared" si="0"/>
        <v>140672.32999999999</v>
      </c>
      <c r="G27" s="59"/>
      <c r="H27" s="17"/>
      <c r="I27" s="48"/>
      <c r="J27" s="17"/>
      <c r="K27" s="27"/>
      <c r="L27" s="27"/>
      <c r="M27" s="27"/>
      <c r="N27" s="27"/>
      <c r="O27" s="27"/>
      <c r="P27" s="27"/>
      <c r="Q27" s="27"/>
      <c r="R27" s="27"/>
    </row>
    <row r="28" spans="1:18" s="28" customFormat="1" ht="51" customHeight="1" x14ac:dyDescent="0.25">
      <c r="A28" s="25">
        <v>20</v>
      </c>
      <c r="B28" s="42" t="s">
        <v>23</v>
      </c>
      <c r="C28" s="43" t="s">
        <v>40</v>
      </c>
      <c r="D28" s="43">
        <v>2</v>
      </c>
      <c r="E28" s="26">
        <v>57723.33</v>
      </c>
      <c r="F28" s="26">
        <f t="shared" si="0"/>
        <v>115446.66</v>
      </c>
      <c r="G28" s="59"/>
      <c r="H28" s="17"/>
      <c r="I28" s="48"/>
      <c r="J28" s="17"/>
      <c r="K28" s="27"/>
      <c r="L28" s="27"/>
      <c r="M28" s="27"/>
      <c r="N28" s="27"/>
      <c r="O28" s="27"/>
      <c r="P28" s="27"/>
      <c r="Q28" s="27"/>
      <c r="R28" s="27"/>
    </row>
    <row r="29" spans="1:18" s="28" customFormat="1" ht="30" customHeight="1" x14ac:dyDescent="0.25">
      <c r="A29" s="41">
        <v>21</v>
      </c>
      <c r="B29" s="42" t="s">
        <v>24</v>
      </c>
      <c r="C29" s="43" t="s">
        <v>41</v>
      </c>
      <c r="D29" s="43">
        <v>3</v>
      </c>
      <c r="E29" s="26">
        <v>41100</v>
      </c>
      <c r="F29" s="26">
        <f t="shared" si="0"/>
        <v>123300</v>
      </c>
      <c r="G29" s="59"/>
      <c r="H29" s="17"/>
      <c r="I29" s="48"/>
      <c r="J29" s="17"/>
      <c r="K29" s="27"/>
      <c r="L29" s="27"/>
      <c r="M29" s="27"/>
      <c r="N29" s="27"/>
      <c r="O29" s="27"/>
      <c r="P29" s="27"/>
      <c r="Q29" s="27"/>
      <c r="R29" s="27"/>
    </row>
    <row r="30" spans="1:18" s="28" customFormat="1" ht="30" customHeight="1" x14ac:dyDescent="0.25">
      <c r="A30" s="25">
        <v>22</v>
      </c>
      <c r="B30" s="42" t="s">
        <v>25</v>
      </c>
      <c r="C30" s="43" t="s">
        <v>42</v>
      </c>
      <c r="D30" s="43">
        <v>4</v>
      </c>
      <c r="E30" s="26">
        <v>85035.67</v>
      </c>
      <c r="F30" s="26">
        <f t="shared" si="0"/>
        <v>340142.68</v>
      </c>
      <c r="G30" s="59"/>
      <c r="H30" s="17"/>
      <c r="I30" s="48"/>
      <c r="J30" s="17"/>
      <c r="K30" s="27"/>
      <c r="L30" s="27"/>
      <c r="M30" s="27"/>
      <c r="N30" s="27"/>
      <c r="O30" s="27"/>
      <c r="P30" s="27"/>
      <c r="Q30" s="27"/>
      <c r="R30" s="27"/>
    </row>
    <row r="31" spans="1:18" s="28" customFormat="1" ht="30" customHeight="1" x14ac:dyDescent="0.25">
      <c r="A31" s="41">
        <v>23</v>
      </c>
      <c r="B31" s="42" t="s">
        <v>43</v>
      </c>
      <c r="C31" s="43" t="s">
        <v>44</v>
      </c>
      <c r="D31" s="43">
        <v>5</v>
      </c>
      <c r="E31" s="26">
        <v>25300.67</v>
      </c>
      <c r="F31" s="26">
        <f t="shared" si="0"/>
        <v>126503.34999999999</v>
      </c>
      <c r="G31" s="59"/>
      <c r="H31" s="17"/>
      <c r="I31" s="48"/>
      <c r="J31" s="17"/>
      <c r="K31" s="27"/>
      <c r="L31" s="27"/>
      <c r="M31" s="27"/>
      <c r="N31" s="27"/>
      <c r="O31" s="27"/>
      <c r="P31" s="27"/>
      <c r="Q31" s="27"/>
      <c r="R31" s="27"/>
    </row>
    <row r="32" spans="1:18" s="28" customFormat="1" ht="30" customHeight="1" x14ac:dyDescent="0.25">
      <c r="A32" s="25">
        <v>24</v>
      </c>
      <c r="B32" s="42" t="s">
        <v>45</v>
      </c>
      <c r="C32" s="43" t="s">
        <v>46</v>
      </c>
      <c r="D32" s="43">
        <v>4</v>
      </c>
      <c r="E32" s="26">
        <v>12663.33</v>
      </c>
      <c r="F32" s="26">
        <f t="shared" si="0"/>
        <v>50653.32</v>
      </c>
      <c r="G32" s="59"/>
      <c r="H32" s="17"/>
      <c r="I32" s="48"/>
      <c r="J32" s="17"/>
      <c r="K32" s="27"/>
      <c r="L32" s="27"/>
      <c r="M32" s="27"/>
      <c r="N32" s="27"/>
      <c r="O32" s="27"/>
      <c r="P32" s="27"/>
      <c r="Q32" s="27"/>
      <c r="R32" s="27"/>
    </row>
    <row r="33" spans="1:1024" s="28" customFormat="1" ht="30" customHeight="1" x14ac:dyDescent="0.25">
      <c r="A33" s="41">
        <v>25</v>
      </c>
      <c r="B33" s="42" t="s">
        <v>47</v>
      </c>
      <c r="C33" s="43" t="s">
        <v>48</v>
      </c>
      <c r="D33" s="43">
        <v>3</v>
      </c>
      <c r="E33" s="26">
        <v>13533.33</v>
      </c>
      <c r="F33" s="26">
        <f t="shared" si="0"/>
        <v>40599.99</v>
      </c>
      <c r="G33" s="59"/>
      <c r="H33" s="17"/>
      <c r="I33" s="48"/>
      <c r="J33" s="17"/>
      <c r="K33" s="27"/>
      <c r="L33" s="27"/>
      <c r="M33" s="27"/>
      <c r="N33" s="27"/>
      <c r="O33" s="27"/>
      <c r="P33" s="27"/>
      <c r="Q33" s="27"/>
      <c r="R33" s="27"/>
    </row>
    <row r="34" spans="1:1024" s="28" customFormat="1" ht="30" customHeight="1" x14ac:dyDescent="0.25">
      <c r="A34" s="25">
        <v>26</v>
      </c>
      <c r="B34" s="42" t="s">
        <v>49</v>
      </c>
      <c r="C34" s="43" t="s">
        <v>50</v>
      </c>
      <c r="D34" s="43">
        <v>5</v>
      </c>
      <c r="E34" s="26">
        <v>18758.330000000002</v>
      </c>
      <c r="F34" s="26">
        <f t="shared" si="0"/>
        <v>93791.650000000009</v>
      </c>
      <c r="G34" s="59"/>
      <c r="H34" s="17"/>
      <c r="I34" s="48"/>
      <c r="J34" s="17"/>
      <c r="K34" s="27"/>
      <c r="L34" s="27"/>
      <c r="M34" s="27"/>
      <c r="N34" s="27"/>
      <c r="O34" s="27"/>
      <c r="P34" s="27"/>
      <c r="Q34" s="27"/>
      <c r="R34" s="27"/>
    </row>
    <row r="35" spans="1:1024" ht="24.6" customHeight="1" x14ac:dyDescent="0.25">
      <c r="A35" s="60"/>
      <c r="B35" s="60"/>
      <c r="C35" s="60"/>
      <c r="D35" s="47"/>
      <c r="E35" s="49" t="s">
        <v>59</v>
      </c>
      <c r="F35" s="50">
        <f>SUM(F9:F34)</f>
        <v>1814471.64</v>
      </c>
      <c r="G35" s="59"/>
      <c r="H35" s="40"/>
      <c r="I35" s="17"/>
      <c r="J35" s="17"/>
      <c r="K35" s="27"/>
      <c r="L35" s="27"/>
      <c r="M35" s="27"/>
      <c r="N35" s="27"/>
      <c r="O35" s="27"/>
      <c r="P35" s="27"/>
      <c r="Q35" s="27"/>
      <c r="R35" s="27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24.6" customHeight="1" x14ac:dyDescent="0.25">
      <c r="A36" s="60"/>
      <c r="B36" s="60"/>
      <c r="C36" s="60"/>
      <c r="D36" s="47"/>
      <c r="E36" s="49" t="s">
        <v>60</v>
      </c>
      <c r="F36" s="50">
        <f>F35/6</f>
        <v>302411.94</v>
      </c>
      <c r="G36" s="59"/>
      <c r="H36" s="39"/>
      <c r="I36" s="17"/>
      <c r="J36" s="17"/>
      <c r="K36" s="27"/>
      <c r="L36" s="27"/>
      <c r="M36" s="27"/>
      <c r="N36" s="27"/>
      <c r="O36" s="27"/>
      <c r="P36" s="27"/>
      <c r="Q36" s="27"/>
      <c r="R36" s="27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s="31" customFormat="1" ht="25.5" customHeight="1" x14ac:dyDescent="0.25">
      <c r="A37" s="29"/>
      <c r="B37" s="55" t="str">
        <f>"Предельная стоимость лота составляет "&amp;FIXED(F35,2)&amp;"  рублей, в том числе НДС 20% "&amp;FIXED(F36,2)&amp;" руб."</f>
        <v>Предельная стоимость лота составляет 1 814 471,64  рублей, в том числе НДС 20% 302 411,94 руб.</v>
      </c>
      <c r="C37" s="55"/>
      <c r="D37" s="55"/>
      <c r="E37" s="55"/>
      <c r="F37" s="55"/>
      <c r="G37" s="55"/>
      <c r="H37" s="17"/>
      <c r="I37" s="17"/>
      <c r="J37" s="17"/>
      <c r="K37" s="30"/>
      <c r="L37" s="30"/>
      <c r="M37" s="30"/>
      <c r="N37" s="30"/>
      <c r="O37" s="30"/>
      <c r="P37" s="30"/>
      <c r="Q37" s="30"/>
      <c r="R37" s="30"/>
    </row>
    <row r="38" spans="1:1024" ht="21" customHeight="1" x14ac:dyDescent="0.2">
      <c r="A38" s="29"/>
      <c r="B38" s="55" t="s">
        <v>65</v>
      </c>
      <c r="C38" s="55"/>
      <c r="D38" s="46"/>
      <c r="E38" s="32"/>
      <c r="F38" s="32"/>
      <c r="G38" s="33"/>
      <c r="H38" s="34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19.5" customHeight="1" x14ac:dyDescent="0.2">
      <c r="A39" s="29"/>
      <c r="B39" s="35"/>
      <c r="C39" s="35"/>
      <c r="D39" s="35"/>
      <c r="E39" s="32"/>
      <c r="F39" s="32"/>
      <c r="G39" s="33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s="38" customFormat="1" ht="43.5" customHeight="1" x14ac:dyDescent="0.2">
      <c r="A40" s="56" t="s">
        <v>3</v>
      </c>
      <c r="B40" s="56"/>
      <c r="C40" s="57" t="s">
        <v>62</v>
      </c>
      <c r="D40" s="57"/>
      <c r="E40" s="57"/>
      <c r="F40" s="57"/>
      <c r="G40" s="57"/>
      <c r="H40" s="36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024" ht="65.25" customHeight="1" x14ac:dyDescent="0.2">
      <c r="A41" s="56" t="s">
        <v>4</v>
      </c>
      <c r="B41" s="56"/>
      <c r="C41" s="67" t="s">
        <v>5</v>
      </c>
      <c r="D41" s="67"/>
      <c r="E41" s="67"/>
      <c r="F41" s="67"/>
      <c r="G41" s="67"/>
    </row>
    <row r="42" spans="1:1024" ht="42.6" customHeight="1" x14ac:dyDescent="0.2">
      <c r="A42" s="56" t="s">
        <v>63</v>
      </c>
      <c r="B42" s="56"/>
      <c r="C42" s="64" t="s">
        <v>64</v>
      </c>
      <c r="D42" s="64"/>
      <c r="E42" s="64"/>
      <c r="F42" s="64"/>
      <c r="G42" s="65"/>
      <c r="H42" s="66"/>
      <c r="I42" s="66"/>
      <c r="J42" s="66"/>
    </row>
  </sheetData>
  <mergeCells count="21">
    <mergeCell ref="A42:B42"/>
    <mergeCell ref="C42:G42"/>
    <mergeCell ref="H42:J42"/>
    <mergeCell ref="A41:B41"/>
    <mergeCell ref="C41:G41"/>
    <mergeCell ref="B37:G37"/>
    <mergeCell ref="B38:C38"/>
    <mergeCell ref="A40:B40"/>
    <mergeCell ref="C40:G40"/>
    <mergeCell ref="E6:E7"/>
    <mergeCell ref="G6:G7"/>
    <mergeCell ref="G9:G36"/>
    <mergeCell ref="A35:C35"/>
    <mergeCell ref="A36:C36"/>
    <mergeCell ref="D6:D7"/>
    <mergeCell ref="F6:F7"/>
    <mergeCell ref="B3:C3"/>
    <mergeCell ref="B4:C4"/>
    <mergeCell ref="A6:A7"/>
    <mergeCell ref="B6:B7"/>
    <mergeCell ref="C6:C7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2014-11-24T04:59:46Z</cp:lastPrinted>
  <dcterms:created xsi:type="dcterms:W3CDTF">2011-10-27T10:58:53Z</dcterms:created>
  <dcterms:modified xsi:type="dcterms:W3CDTF">2020-11-19T06:18:36Z</dcterms:modified>
  <dc:language>ru-RU</dc:language>
</cp:coreProperties>
</file>